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2016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Instalaciones eléctricas</t>
        </is>
      </c>
    </row>
    <row r="5">
      <c r="A5" s="1" t="inlineStr">
        <is>
          <t xml:space="preserve">Subcapítulo</t>
        </is>
      </c>
      <c r="C5" s="12" t="inlineStr">
        <is>
          <t xml:space="preserve">Cables y alambres</t>
        </is>
      </c>
    </row>
    <row r="6">
      <c r="A6" s="1" t="inlineStr">
        <is>
          <t xml:space="preserve">Ítem</t>
        </is>
      </c>
      <c r="B6" s="5">
        <v>2016</v>
      </c>
      <c r="C6" s="1" t="inlineStr">
        <is>
          <t xml:space="preserve">Cable cobre thwn #400 mcm</t>
        </is>
      </c>
    </row>
    <row r="7">
      <c r="A7" s="1" t="inlineStr">
        <is>
          <t xml:space="preserve">Unidad</t>
        </is>
      </c>
      <c r="C7" s="12" t="inlineStr">
        <is>
          <t xml:space="preserve">M</t>
        </is>
      </c>
    </row>
    <row r="8">
      <c r="A8" s="10" t="inlineStr">
        <is>
          <t xml:space="preserve">Precios de referencia 2026, Valle del Cauca.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300021</v>
      </c>
      <c r="C12" s="12" t="inlineStr">
        <is>
          <t xml:space="preserve">Herramienta menor (% de la mano de obra)</t>
        </is>
      </c>
      <c r="D12" s="5" t="inlineStr">
        <is>
          <t xml:space="preserve">%</t>
        </is>
      </c>
      <c r="E12" s="6">
        <v>1</v>
      </c>
      <c r="F12" s="6">
        <v>0.05</v>
      </c>
      <c r="G12" s="7">
        <f>H29</f>
      </c>
      <c r="H12" s="7">
        <f>E12*F12*G12</f>
      </c>
    </row>
    <row r="13">
      <c r="E13" s="9" t="inlineStr">
        <is>
          <t xml:space="preserve">Valor unitario maquinaria y equipos</t>
        </is>
      </c>
      <c r="F13" s="9"/>
      <c r="G13" s="9"/>
      <c r="H13" s="8">
        <f>SUM(H12:H12)</f>
      </c>
    </row>
    <row r="14"/>
    <row r="15">
      <c r="A15" s="3" t="inlineStr">
        <is>
          <t xml:space="preserve">02 - MATERIALES</t>
        </is>
      </c>
      <c r="B15" s="3"/>
      <c r="C15" s="3"/>
    </row>
    <row r="16">
      <c r="A16" s="4" t="inlineStr">
        <is>
          <t xml:space="preserve">Item</t>
        </is>
      </c>
      <c r="B16" s="4" t="inlineStr">
        <is>
          <t xml:space="preserve">Código</t>
        </is>
      </c>
      <c r="C16" s="4" t="inlineStr">
        <is>
          <t xml:space="preserve">Descripción</t>
        </is>
      </c>
      <c r="D16" s="4" t="inlineStr">
        <is>
          <t xml:space="preserve">Unidad</t>
        </is>
      </c>
      <c r="E16" s="4" t="inlineStr">
        <is>
          <t xml:space="preserve">Cantidad</t>
        </is>
      </c>
      <c r="F16" s="4" t="inlineStr">
        <is>
          <t xml:space="preserve">Desperdicio</t>
        </is>
      </c>
      <c r="G16" s="4" t="inlineStr">
        <is>
          <t xml:space="preserve">Vr Unitario</t>
        </is>
      </c>
      <c r="H16" s="4" t="inlineStr">
        <is>
          <t xml:space="preserve">Vr Total</t>
        </is>
      </c>
    </row>
    <row r="17">
      <c r="A17" s="5">
        <v>1</v>
      </c>
      <c r="B17" s="5">
        <v>100401</v>
      </c>
      <c r="C17" s="12" t="inlineStr">
        <is>
          <t xml:space="preserve">Cable Cobre Thw #400 Mcm</t>
        </is>
      </c>
      <c r="D17" s="5" t="inlineStr">
        <is>
          <t xml:space="preserve">M</t>
        </is>
      </c>
      <c r="E17" s="6">
        <v>1</v>
      </c>
      <c r="F17" s="6">
        <v>5</v>
      </c>
      <c r="G17" s="7">
        <v>199874</v>
      </c>
      <c r="H17" s="7">
        <f>E17*(1+F17/100)*G17</f>
      </c>
    </row>
    <row r="18">
      <c r="E18" s="9" t="inlineStr">
        <is>
          <t xml:space="preserve">Valor unitario materiales</t>
        </is>
      </c>
      <c r="F18" s="9"/>
      <c r="G18" s="9"/>
      <c r="H18" s="8">
        <f>SUM(H17:H17)</f>
      </c>
    </row>
    <row r="19"/>
    <row r="20">
      <c r="A20" s="3" t="inlineStr">
        <is>
          <t xml:space="preserve">03 - TRANSPORTE</t>
        </is>
      </c>
      <c r="B20" s="3"/>
      <c r="C20" s="3"/>
    </row>
    <row r="21">
      <c r="A21" s="4" t="inlineStr">
        <is>
          <t xml:space="preserve">Item</t>
        </is>
      </c>
      <c r="B21" s="4" t="inlineStr">
        <is>
          <t xml:space="preserve">Código</t>
        </is>
      </c>
      <c r="C21" s="4" t="inlineStr">
        <is>
          <t xml:space="preserve">Descripción</t>
        </is>
      </c>
      <c r="D21" s="4" t="inlineStr">
        <is>
          <t xml:space="preserve">Unidad</t>
        </is>
      </c>
      <c r="E21" s="4" t="inlineStr">
        <is>
          <t xml:space="preserve">Cantidad</t>
        </is>
      </c>
      <c r="F21" s="4" t="inlineStr">
        <is>
          <t xml:space="preserve">Distancia</t>
        </is>
      </c>
      <c r="G21" s="4" t="inlineStr">
        <is>
          <t xml:space="preserve">Vr Unitario</t>
        </is>
      </c>
      <c r="H21" s="4" t="inlineStr">
        <is>
          <t xml:space="preserve">Vr Total</t>
        </is>
      </c>
    </row>
    <row r="22">
      <c r="A22" s="5"/>
      <c r="B22" s="5"/>
      <c r="C22" s="12"/>
      <c r="D22" s="5"/>
      <c r="E22" s="6"/>
      <c r="F22" s="6"/>
      <c r="G22" s="7"/>
      <c r="H22" s="7">
        <v>0</v>
      </c>
    </row>
    <row r="23">
      <c r="E23" s="9" t="inlineStr">
        <is>
          <t xml:space="preserve">Valor unitario transporte</t>
        </is>
      </c>
      <c r="F23" s="9"/>
      <c r="G23" s="9"/>
      <c r="H23" s="8">
        <f>SUM(H22:H22)</f>
      </c>
    </row>
    <row r="24"/>
    <row r="25">
      <c r="A25" s="3" t="inlineStr">
        <is>
          <t xml:space="preserve">04 - MANO DE OBRA</t>
        </is>
      </c>
      <c r="B25" s="3"/>
      <c r="C25" s="3"/>
    </row>
    <row r="26">
      <c r="A26" s="4" t="inlineStr">
        <is>
          <t xml:space="preserve">Item</t>
        </is>
      </c>
      <c r="B26" s="4" t="inlineStr">
        <is>
          <t xml:space="preserve">Código</t>
        </is>
      </c>
      <c r="C26" s="4" t="inlineStr">
        <is>
          <t xml:space="preserve">Descripción</t>
        </is>
      </c>
      <c r="D26" s="4" t="inlineStr">
        <is>
          <t xml:space="preserve">Unidad</t>
        </is>
      </c>
      <c r="E26" s="4" t="inlineStr">
        <is>
          <t xml:space="preserve">Personas</t>
        </is>
      </c>
      <c r="F26" s="4" t="inlineStr">
        <is>
          <t xml:space="preserve">Rendimiento</t>
        </is>
      </c>
      <c r="G26" s="4" t="inlineStr">
        <is>
          <t xml:space="preserve">Vr Unitario</t>
        </is>
      </c>
      <c r="H26" s="4" t="inlineStr">
        <is>
          <t xml:space="preserve">Vr Total</t>
        </is>
      </c>
    </row>
    <row r="27">
      <c r="A27" s="5">
        <v>1</v>
      </c>
      <c r="B27" s="5">
        <v>200004</v>
      </c>
      <c r="C27" s="12" t="inlineStr">
        <is>
          <t xml:space="preserve">Ayudante de Obra</t>
        </is>
      </c>
      <c r="D27" s="5" t="inlineStr">
        <is>
          <t xml:space="preserve">Día</t>
        </is>
      </c>
      <c r="E27" s="6">
        <v>1</v>
      </c>
      <c r="F27" s="6">
        <v>80</v>
      </c>
      <c r="G27" s="7">
        <v>107972.48</v>
      </c>
      <c r="H27" s="7">
        <f>E27*G27/F27</f>
      </c>
    </row>
    <row r="28">
      <c r="A28" s="5">
        <v>2</v>
      </c>
      <c r="B28" s="5">
        <v>200023</v>
      </c>
      <c r="C28" s="12" t="inlineStr">
        <is>
          <t xml:space="preserve">Oficial Electricista</t>
        </is>
      </c>
      <c r="D28" s="5" t="inlineStr">
        <is>
          <t xml:space="preserve">Día</t>
        </is>
      </c>
      <c r="E28" s="6">
        <v>1</v>
      </c>
      <c r="F28" s="6">
        <v>80</v>
      </c>
      <c r="G28" s="7">
        <v>215944.95</v>
      </c>
      <c r="H28" s="7">
        <f>E28*G28/F28</f>
      </c>
    </row>
    <row r="29">
      <c r="E29" s="9" t="inlineStr">
        <is>
          <t xml:space="preserve">Valor unitario mano de obra</t>
        </is>
      </c>
      <c r="F29" s="9"/>
      <c r="G29" s="9"/>
      <c r="H29" s="8">
        <f>SUM(H27:H28)</f>
      </c>
    </row>
    <row r="30"/>
    <row r="31">
      <c r="E31" s="9" t="inlineStr">
        <is>
          <t xml:space="preserve">Costo directo</t>
        </is>
      </c>
      <c r="F31" s="9"/>
      <c r="G31" s="9"/>
      <c r="H31" s="13">
        <f>SUM(H13,H18,H23,H29)</f>
      </c>
    </row>
    <row r="32">
      <c r="E32" s="9" t="inlineStr">
        <is>
          <t xml:space="preserve">Administración</t>
        </is>
      </c>
      <c r="F32" s="9"/>
      <c r="G32" s="11"/>
      <c r="H32" s="7">
        <f>H31*G32</f>
      </c>
    </row>
    <row r="33">
      <c r="E33" s="9" t="inlineStr">
        <is>
          <t xml:space="preserve">Imprevistos</t>
        </is>
      </c>
      <c r="F33" s="9"/>
      <c r="G33" s="11"/>
      <c r="H33" s="7">
        <f>H31*G33</f>
      </c>
    </row>
    <row r="34">
      <c r="E34" s="9" t="inlineStr">
        <is>
          <t xml:space="preserve">Utilidad</t>
        </is>
      </c>
      <c r="F34" s="9"/>
      <c r="G34" s="11"/>
      <c r="H34" s="7">
        <f>H31*G34</f>
      </c>
    </row>
    <row r="35">
      <c r="E35" s="9" t="inlineStr">
        <is>
          <t xml:space="preserve">IVA sobre la utilidad</t>
        </is>
      </c>
      <c r="F35" s="9"/>
      <c r="G35" s="11"/>
      <c r="H35" s="7">
        <f>H34*G35</f>
      </c>
    </row>
    <row r="36">
      <c r="E36" s="9" t="inlineStr">
        <is>
          <t xml:space="preserve">Valor total</t>
        </is>
      </c>
      <c r="F36" s="9"/>
      <c r="G36" s="9"/>
      <c r="H36" s="13">
        <f>SUM(H31:H35)</f>
      </c>
    </row>
    <row r="37">
      <c r="C37" s="10" t="inlineStr">
        <is>
          <t xml:space="preserve">Escribe tus porcentajes de AIU e IVA en las celdas amarillas.</t>
        </is>
      </c>
    </row>
    <row r="38"/>
    <row r="39">
      <c r="A39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3:G13"/>
    <mergeCell ref="A15:C15"/>
    <mergeCell ref="E18:G18"/>
    <mergeCell ref="A20:C20"/>
    <mergeCell ref="E23:G23"/>
    <mergeCell ref="A25:C25"/>
    <mergeCell ref="E29:G29"/>
    <mergeCell ref="E31:G31"/>
    <mergeCell ref="E32:F32"/>
    <mergeCell ref="E33:F33"/>
    <mergeCell ref="E34:F34"/>
    <mergeCell ref="E35:F35"/>
    <mergeCell ref="E36:G36"/>
  </mergeCells>
  <pageMargins left="0.4" right="0.4" top="0.5" bottom="0.5" header="0.3" footer="0.3"/>
  <pageSetup orientation="portrait" fitToWidth="1" fitToHeight="0"/>
</worksheet>
</file>