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550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Red eléctrica</t>
        </is>
      </c>
    </row>
    <row r="5">
      <c r="A5" s="1" t="inlineStr">
        <is>
          <t xml:space="preserve">Subcapítulo</t>
        </is>
      </c>
      <c r="C5" s="12" t="inlineStr">
        <is>
          <t xml:space="preserve">Conjuntos baja tensión</t>
        </is>
      </c>
    </row>
    <row r="6">
      <c r="A6" s="1" t="inlineStr">
        <is>
          <t xml:space="preserve">Ítem</t>
        </is>
      </c>
      <c r="B6" s="5">
        <v>550</v>
      </c>
      <c r="C6" s="1" t="inlineStr">
        <is>
          <t xml:space="preserve">S44B terminal doble 4 puestos (pri)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oficiales de obra pública en Colombia (2026).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H34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100115</v>
      </c>
      <c r="C17" s="12" t="inlineStr">
        <is>
          <t xml:space="preserve">Aislador Tipo Carrete 76Mm</t>
        </is>
      </c>
      <c r="D17" s="5" t="inlineStr">
        <is>
          <t xml:space="preserve">Und</t>
        </is>
      </c>
      <c r="E17" s="6">
        <v>8</v>
      </c>
      <c r="F17" s="6">
        <v>0</v>
      </c>
      <c r="G17" s="7">
        <v>9786</v>
      </c>
      <c r="H17" s="7">
        <f>E17*(1+F17/100)*G17</f>
      </c>
    </row>
    <row r="18">
      <c r="A18" s="5">
        <v>2</v>
      </c>
      <c r="B18" s="5">
        <v>100239</v>
      </c>
      <c r="C18" s="12" t="inlineStr">
        <is>
          <t xml:space="preserve">Banda Copa Doble 7"</t>
        </is>
      </c>
      <c r="D18" s="5" t="inlineStr">
        <is>
          <t xml:space="preserve">Und</t>
        </is>
      </c>
      <c r="E18" s="6">
        <v>4</v>
      </c>
      <c r="F18" s="6">
        <v>0</v>
      </c>
      <c r="G18" s="7">
        <v>33015</v>
      </c>
      <c r="H18" s="7">
        <f>E18*(1+F18/100)*G18</f>
      </c>
    </row>
    <row r="19">
      <c r="A19" s="5">
        <v>3</v>
      </c>
      <c r="B19" s="5">
        <v>101451</v>
      </c>
      <c r="C19" s="12" t="inlineStr">
        <is>
          <t xml:space="preserve">Percha Secundar 4 Puestos</t>
        </is>
      </c>
      <c r="D19" s="5" t="inlineStr">
        <is>
          <t xml:space="preserve">Und</t>
        </is>
      </c>
      <c r="E19" s="6">
        <v>2</v>
      </c>
      <c r="F19" s="6">
        <v>0</v>
      </c>
      <c r="G19" s="7">
        <v>59197</v>
      </c>
      <c r="H19" s="7">
        <f>E19*(1+F19/100)*G19</f>
      </c>
    </row>
    <row r="20">
      <c r="A20" s="5">
        <v>4</v>
      </c>
      <c r="B20" s="5">
        <v>101561</v>
      </c>
      <c r="C20" s="12" t="inlineStr">
        <is>
          <t xml:space="preserve">Perno Carriaje Con Tuerca 5/8" X 1-1/2"</t>
        </is>
      </c>
      <c r="D20" s="5" t="inlineStr">
        <is>
          <t xml:space="preserve">Und</t>
        </is>
      </c>
      <c r="E20" s="6">
        <v>8</v>
      </c>
      <c r="F20" s="6">
        <v>0</v>
      </c>
      <c r="G20" s="7">
        <v>2324</v>
      </c>
      <c r="H20" s="7">
        <f>E20*(1+F20/100)*G20</f>
      </c>
    </row>
    <row r="21">
      <c r="A21" s="5">
        <v>5</v>
      </c>
      <c r="B21" s="5">
        <v>101562</v>
      </c>
      <c r="C21" s="12" t="inlineStr">
        <is>
          <t xml:space="preserve">Perno Carriaje Con Tuerca 5/8" X 4"</t>
        </is>
      </c>
      <c r="D21" s="5" t="inlineStr">
        <is>
          <t xml:space="preserve">Und</t>
        </is>
      </c>
      <c r="E21" s="6">
        <v>8</v>
      </c>
      <c r="F21" s="6">
        <v>0</v>
      </c>
      <c r="G21" s="7">
        <v>4146</v>
      </c>
      <c r="H21" s="7">
        <f>E21*(1+F21/100)*G21</f>
      </c>
    </row>
    <row r="22">
      <c r="E22" s="9" t="inlineStr">
        <is>
          <t xml:space="preserve">Valor unitario materiales</t>
        </is>
      </c>
      <c r="F22" s="9"/>
      <c r="G22" s="9"/>
      <c r="H22" s="8">
        <f>SUM(H17:H21)</f>
      </c>
    </row>
    <row r="23"/>
    <row r="24">
      <c r="A24" s="3" t="inlineStr">
        <is>
          <t xml:space="preserve">03 - TRANSPORTE</t>
        </is>
      </c>
      <c r="B24" s="3"/>
      <c r="C24" s="3"/>
    </row>
    <row r="25">
      <c r="A25" s="4" t="inlineStr">
        <is>
          <t xml:space="preserve">Item</t>
        </is>
      </c>
      <c r="B25" s="4" t="inlineStr">
        <is>
          <t xml:space="preserve">Código</t>
        </is>
      </c>
      <c r="C25" s="4" t="inlineStr">
        <is>
          <t xml:space="preserve">Descripción</t>
        </is>
      </c>
      <c r="D25" s="4" t="inlineStr">
        <is>
          <t xml:space="preserve">Unidad</t>
        </is>
      </c>
      <c r="E25" s="4" t="inlineStr">
        <is>
          <t xml:space="preserve">Cantidad</t>
        </is>
      </c>
      <c r="F25" s="4" t="inlineStr">
        <is>
          <t xml:space="preserve">Distancia</t>
        </is>
      </c>
      <c r="G25" s="4" t="inlineStr">
        <is>
          <t xml:space="preserve">Vr Unitario</t>
        </is>
      </c>
      <c r="H25" s="4" t="inlineStr">
        <is>
          <t xml:space="preserve">Vr Total</t>
        </is>
      </c>
    </row>
    <row r="26">
      <c r="A26" s="5"/>
      <c r="B26" s="5"/>
      <c r="C26" s="12"/>
      <c r="D26" s="5"/>
      <c r="E26" s="6"/>
      <c r="F26" s="6"/>
      <c r="G26" s="7"/>
      <c r="H26" s="7">
        <v>0</v>
      </c>
    </row>
    <row r="27">
      <c r="E27" s="9" t="inlineStr">
        <is>
          <t xml:space="preserve">Valor unitario transporte</t>
        </is>
      </c>
      <c r="F27" s="9"/>
      <c r="G27" s="9"/>
      <c r="H27" s="8">
        <f>SUM(H26:H26)</f>
      </c>
    </row>
    <row r="28"/>
    <row r="29">
      <c r="A29" s="3" t="inlineStr">
        <is>
          <t xml:space="preserve">04 - MANO DE OBRA</t>
        </is>
      </c>
      <c r="B29" s="3"/>
      <c r="C29" s="3"/>
    </row>
    <row r="30">
      <c r="A30" s="4" t="inlineStr">
        <is>
          <t xml:space="preserve">Item</t>
        </is>
      </c>
      <c r="B30" s="4" t="inlineStr">
        <is>
          <t xml:space="preserve">Código</t>
        </is>
      </c>
      <c r="C30" s="4" t="inlineStr">
        <is>
          <t xml:space="preserve">Descripción</t>
        </is>
      </c>
      <c r="D30" s="4" t="inlineStr">
        <is>
          <t xml:space="preserve">Unidad</t>
        </is>
      </c>
      <c r="E30" s="4" t="inlineStr">
        <is>
          <t xml:space="preserve">Personas</t>
        </is>
      </c>
      <c r="F30" s="4" t="inlineStr">
        <is>
          <t xml:space="preserve">Rendimiento</t>
        </is>
      </c>
      <c r="G30" s="4" t="inlineStr">
        <is>
          <t xml:space="preserve">Vr Unitario</t>
        </is>
      </c>
      <c r="H30" s="4" t="inlineStr">
        <is>
          <t xml:space="preserve">Vr Total</t>
        </is>
      </c>
    </row>
    <row r="31">
      <c r="A31" s="5">
        <v>1</v>
      </c>
      <c r="B31" s="5">
        <v>200004</v>
      </c>
      <c r="C31" s="12" t="inlineStr">
        <is>
          <t xml:space="preserve">Ayudante de Obra</t>
        </is>
      </c>
      <c r="D31" s="5" t="inlineStr">
        <is>
          <t xml:space="preserve">Día</t>
        </is>
      </c>
      <c r="E31" s="6">
        <v>3</v>
      </c>
      <c r="F31" s="6">
        <v>10</v>
      </c>
      <c r="G31" s="7">
        <v>107972.48</v>
      </c>
      <c r="H31" s="7">
        <f>E31*G31/F31</f>
      </c>
    </row>
    <row r="32">
      <c r="A32" s="5">
        <v>2</v>
      </c>
      <c r="B32" s="5">
        <v>200023</v>
      </c>
      <c r="C32" s="12" t="inlineStr">
        <is>
          <t xml:space="preserve">Oficial Electricista</t>
        </is>
      </c>
      <c r="D32" s="5" t="inlineStr">
        <is>
          <t xml:space="preserve">Día</t>
        </is>
      </c>
      <c r="E32" s="6">
        <v>1</v>
      </c>
      <c r="F32" s="6">
        <v>10</v>
      </c>
      <c r="G32" s="7">
        <v>215944.95</v>
      </c>
      <c r="H32" s="7">
        <f>E32*G32/F32</f>
      </c>
    </row>
    <row r="33">
      <c r="A33" s="5">
        <v>3</v>
      </c>
      <c r="B33" s="5">
        <v>200034</v>
      </c>
      <c r="C33" s="12" t="inlineStr">
        <is>
          <t xml:space="preserve">Profesional Electricista</t>
        </is>
      </c>
      <c r="D33" s="5" t="inlineStr">
        <is>
          <t xml:space="preserve">Día</t>
        </is>
      </c>
      <c r="E33" s="6">
        <v>1</v>
      </c>
      <c r="F33" s="6">
        <v>10</v>
      </c>
      <c r="G33" s="7">
        <v>299007.93</v>
      </c>
      <c r="H33" s="7">
        <f>E33*G33/F33</f>
      </c>
    </row>
    <row r="34">
      <c r="E34" s="9" t="inlineStr">
        <is>
          <t xml:space="preserve">Valor unitario mano de obra</t>
        </is>
      </c>
      <c r="F34" s="9"/>
      <c r="G34" s="9"/>
      <c r="H34" s="8">
        <f>SUM(H31:H33)</f>
      </c>
    </row>
    <row r="35"/>
    <row r="36">
      <c r="E36" s="9" t="inlineStr">
        <is>
          <t xml:space="preserve">Costo directo</t>
        </is>
      </c>
      <c r="F36" s="9"/>
      <c r="G36" s="9"/>
      <c r="H36" s="13">
        <f>SUM(H13,H22,H27,H34)</f>
      </c>
    </row>
    <row r="37">
      <c r="E37" s="9" t="inlineStr">
        <is>
          <t xml:space="preserve">Administración</t>
        </is>
      </c>
      <c r="F37" s="9"/>
      <c r="G37" s="11"/>
      <c r="H37" s="7">
        <f>H36*G37</f>
      </c>
    </row>
    <row r="38">
      <c r="E38" s="9" t="inlineStr">
        <is>
          <t xml:space="preserve">Imprevistos</t>
        </is>
      </c>
      <c r="F38" s="9"/>
      <c r="G38" s="11"/>
      <c r="H38" s="7">
        <f>H36*G38</f>
      </c>
    </row>
    <row r="39">
      <c r="E39" s="9" t="inlineStr">
        <is>
          <t xml:space="preserve">Utilidad</t>
        </is>
      </c>
      <c r="F39" s="9"/>
      <c r="G39" s="11"/>
      <c r="H39" s="7">
        <f>H36*G39</f>
      </c>
    </row>
    <row r="40">
      <c r="E40" s="9" t="inlineStr">
        <is>
          <t xml:space="preserve">IVA sobre la utilidad</t>
        </is>
      </c>
      <c r="F40" s="9"/>
      <c r="G40" s="11"/>
      <c r="H40" s="7">
        <f>H39*G40</f>
      </c>
    </row>
    <row r="41">
      <c r="E41" s="9" t="inlineStr">
        <is>
          <t xml:space="preserve">Valor total</t>
        </is>
      </c>
      <c r="F41" s="9"/>
      <c r="G41" s="9"/>
      <c r="H41" s="13">
        <f>SUM(H36:H40)</f>
      </c>
    </row>
    <row r="42">
      <c r="C42" s="10" t="inlineStr">
        <is>
          <t xml:space="preserve">Escribe tus porcentajes de AIU e IVA en las celdas amarillas.</t>
        </is>
      </c>
    </row>
    <row r="43"/>
    <row r="44">
      <c r="A44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22:G22"/>
    <mergeCell ref="A24:C24"/>
    <mergeCell ref="E27:G27"/>
    <mergeCell ref="A29:C29"/>
    <mergeCell ref="E34:G34"/>
    <mergeCell ref="E36:G36"/>
    <mergeCell ref="E37:F37"/>
    <mergeCell ref="E38:F38"/>
    <mergeCell ref="E39:F39"/>
    <mergeCell ref="E40:F40"/>
    <mergeCell ref="E41:G41"/>
  </mergeCells>
  <pageMargins left="0.4" right="0.4" top="0.5" bottom="0.5" header="0.3" footer="0.3"/>
  <pageSetup orientation="portrait" fitToWidth="1" fitToHeight="0"/>
</worksheet>
</file>