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71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Alcantarillado</t>
        </is>
      </c>
    </row>
    <row r="5">
      <c r="A5" s="1" t="inlineStr">
        <is>
          <t xml:space="preserve">Subcapítulo</t>
        </is>
      </c>
      <c r="C5" s="12" t="inlineStr">
        <is>
          <t xml:space="preserve">Box coulvert, estribos, aletas, zarpas de concreto</t>
        </is>
      </c>
    </row>
    <row r="6">
      <c r="A6" s="1" t="inlineStr">
        <is>
          <t xml:space="preserve">Ítem</t>
        </is>
      </c>
      <c r="B6" s="5">
        <v>71</v>
      </c>
      <c r="C6" s="1" t="inlineStr">
        <is>
          <t xml:space="preserve">Vigas losas y riostras conc. 4000 psi.</t>
        </is>
      </c>
    </row>
    <row r="7">
      <c r="A7" s="1" t="inlineStr">
        <is>
          <t xml:space="preserve">Unidad</t>
        </is>
      </c>
      <c r="C7" s="12" t="inlineStr">
        <is>
          <t xml:space="preserve">M3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H36</f>
      </c>
      <c r="H12" s="7">
        <f>E12*F12*G12</f>
      </c>
    </row>
    <row r="13">
      <c r="A13" s="5">
        <v>2</v>
      </c>
      <c r="B13" s="5">
        <v>300177</v>
      </c>
      <c r="C13" s="12" t="inlineStr">
        <is>
          <t xml:space="preserve">Vibrador</t>
        </is>
      </c>
      <c r="D13" s="5" t="inlineStr">
        <is>
          <t xml:space="preserve">Día</t>
        </is>
      </c>
      <c r="E13" s="6">
        <v>1</v>
      </c>
      <c r="F13" s="6">
        <v>0.52</v>
      </c>
      <c r="G13" s="7">
        <v>43518</v>
      </c>
      <c r="H13" s="7">
        <f>E13*F13*G13</f>
      </c>
    </row>
    <row r="14">
      <c r="A14" s="5">
        <v>3</v>
      </c>
      <c r="B14" s="5">
        <v>300091</v>
      </c>
      <c r="C14" s="12" t="inlineStr">
        <is>
          <t xml:space="preserve">Formaleta Para Entrepiso</t>
        </is>
      </c>
      <c r="D14" s="5" t="inlineStr">
        <is>
          <t xml:space="preserve">M2</t>
        </is>
      </c>
      <c r="E14" s="6">
        <v>1</v>
      </c>
      <c r="F14" s="6">
        <v>1.1</v>
      </c>
      <c r="G14" s="7">
        <v>5437</v>
      </c>
      <c r="H14" s="7">
        <f>E14*F14*G14</f>
      </c>
    </row>
    <row r="15">
      <c r="E15" s="9" t="inlineStr">
        <is>
          <t xml:space="preserve">Valor unitario maquinaria y equipos</t>
        </is>
      </c>
      <c r="F15" s="9"/>
      <c r="G15" s="9"/>
      <c r="H15" s="8">
        <f>SUM(H12:H14)</f>
      </c>
    </row>
    <row r="16"/>
    <row r="17">
      <c r="A17" s="3" t="inlineStr">
        <is>
          <t xml:space="preserve">02 - MATERIALES</t>
        </is>
      </c>
      <c r="B17" s="3"/>
      <c r="C17" s="3"/>
    </row>
    <row r="18">
      <c r="A18" s="4" t="inlineStr">
        <is>
          <t xml:space="preserve">Item</t>
        </is>
      </c>
      <c r="B18" s="4" t="inlineStr">
        <is>
          <t xml:space="preserve">Código</t>
        </is>
      </c>
      <c r="C18" s="4" t="inlineStr">
        <is>
          <t xml:space="preserve">Descripción</t>
        </is>
      </c>
      <c r="D18" s="4" t="inlineStr">
        <is>
          <t xml:space="preserve">Unidad</t>
        </is>
      </c>
      <c r="E18" s="4" t="inlineStr">
        <is>
          <t xml:space="preserve">Cantidad</t>
        </is>
      </c>
      <c r="F18" s="4" t="inlineStr">
        <is>
          <t xml:space="preserve">Desperdicio</t>
        </is>
      </c>
      <c r="G18" s="4" t="inlineStr">
        <is>
          <t xml:space="preserve">Vr Unitario</t>
        </is>
      </c>
      <c r="H18" s="4" t="inlineStr">
        <is>
          <t xml:space="preserve">Vr Total</t>
        </is>
      </c>
    </row>
    <row r="19">
      <c r="A19" s="5">
        <v>1</v>
      </c>
      <c r="B19" s="5">
        <v>1</v>
      </c>
      <c r="C19" s="12" t="inlineStr">
        <is>
          <t xml:space="preserve">Mezcla Concreto 1:2:1 4000 Psi - 28,0 Mpa</t>
        </is>
      </c>
      <c r="D19" s="5" t="inlineStr">
        <is>
          <t xml:space="preserve">M3</t>
        </is>
      </c>
      <c r="E19" s="6">
        <v>1</v>
      </c>
      <c r="F19" s="6">
        <v>2</v>
      </c>
      <c r="G19" s="7">
        <v>529969.49</v>
      </c>
      <c r="H19" s="7">
        <f>E19*(1+F19/100)*G19</f>
      </c>
    </row>
    <row r="20">
      <c r="A20" s="5">
        <v>2</v>
      </c>
      <c r="B20" s="5">
        <v>100739</v>
      </c>
      <c r="C20" s="12" t="inlineStr">
        <is>
          <t xml:space="preserve">Cuarton 2" X 4" Amarillo</t>
        </is>
      </c>
      <c r="D20" s="5" t="inlineStr">
        <is>
          <t xml:space="preserve">M</t>
        </is>
      </c>
      <c r="E20" s="6">
        <v>8.62</v>
      </c>
      <c r="F20" s="6">
        <v>0</v>
      </c>
      <c r="G20" s="7">
        <v>15415</v>
      </c>
      <c r="H20" s="7">
        <f>E20*(1+F20/100)*G20</f>
      </c>
    </row>
    <row r="21">
      <c r="A21" s="5">
        <v>3</v>
      </c>
      <c r="B21" s="5">
        <v>101036</v>
      </c>
      <c r="C21" s="12" t="inlineStr">
        <is>
          <t xml:space="preserve">Guadua [Taco] 2.50-3M</t>
        </is>
      </c>
      <c r="D21" s="5" t="inlineStr">
        <is>
          <t xml:space="preserve">Und</t>
        </is>
      </c>
      <c r="E21" s="6">
        <v>8</v>
      </c>
      <c r="F21" s="6">
        <v>0</v>
      </c>
      <c r="G21" s="7">
        <v>5749</v>
      </c>
      <c r="H21" s="7">
        <f>E21*(1+F21/100)*G21</f>
      </c>
    </row>
    <row r="22">
      <c r="A22" s="5">
        <v>4</v>
      </c>
      <c r="B22" s="5">
        <v>101726</v>
      </c>
      <c r="C22" s="12" t="inlineStr">
        <is>
          <t xml:space="preserve">Puntilla Con Cabeza 2"</t>
        </is>
      </c>
      <c r="D22" s="5" t="inlineStr">
        <is>
          <t xml:space="preserve">Lb</t>
        </is>
      </c>
      <c r="E22" s="6">
        <v>4</v>
      </c>
      <c r="F22" s="6">
        <v>0</v>
      </c>
      <c r="G22" s="7">
        <v>5191</v>
      </c>
      <c r="H22" s="7">
        <f>E22*(1+F22/100)*G22</f>
      </c>
    </row>
    <row r="23">
      <c r="A23" s="5">
        <v>5</v>
      </c>
      <c r="B23" s="5">
        <v>101957</v>
      </c>
      <c r="C23" s="12" t="inlineStr">
        <is>
          <t xml:space="preserve">Tabla Otobo 1X10X300 Cm</t>
        </is>
      </c>
      <c r="D23" s="5" t="inlineStr">
        <is>
          <t xml:space="preserve">Und</t>
        </is>
      </c>
      <c r="E23" s="6">
        <v>7.15</v>
      </c>
      <c r="F23" s="6">
        <v>0</v>
      </c>
      <c r="G23" s="7">
        <v>21240</v>
      </c>
      <c r="H23" s="7">
        <f>E23*(1+F23/100)*G23</f>
      </c>
    </row>
    <row r="24">
      <c r="A24" s="5">
        <v>6</v>
      </c>
      <c r="B24" s="5">
        <v>102652</v>
      </c>
      <c r="C24" s="12" t="inlineStr">
        <is>
          <t xml:space="preserve">Vareta 1"X1"X3M</t>
        </is>
      </c>
      <c r="D24" s="5" t="inlineStr">
        <is>
          <t xml:space="preserve">Und</t>
        </is>
      </c>
      <c r="E24" s="6">
        <v>3</v>
      </c>
      <c r="F24" s="6">
        <v>0</v>
      </c>
      <c r="G24" s="7">
        <v>3027</v>
      </c>
      <c r="H24" s="7">
        <f>E24*(1+F24/100)*G24</f>
      </c>
    </row>
    <row r="25">
      <c r="E25" s="9" t="inlineStr">
        <is>
          <t xml:space="preserve">Valor unitario materiales</t>
        </is>
      </c>
      <c r="F25" s="9"/>
      <c r="G25" s="9"/>
      <c r="H25" s="8">
        <f>SUM(H19:H24)</f>
      </c>
    </row>
    <row r="26"/>
    <row r="27">
      <c r="A27" s="3" t="inlineStr">
        <is>
          <t xml:space="preserve">03 - TRANSPORTE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Cantidad</t>
        </is>
      </c>
      <c r="F28" s="4" t="inlineStr">
        <is>
          <t xml:space="preserve">Distancia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/>
      <c r="B29" s="5"/>
      <c r="C29" s="12"/>
      <c r="D29" s="5"/>
      <c r="E29" s="6"/>
      <c r="F29" s="6"/>
      <c r="G29" s="7"/>
      <c r="H29" s="7">
        <v>0</v>
      </c>
    </row>
    <row r="30">
      <c r="E30" s="9" t="inlineStr">
        <is>
          <t xml:space="preserve">Valor unitario transporte</t>
        </is>
      </c>
      <c r="F30" s="9"/>
      <c r="G30" s="9"/>
      <c r="H30" s="8">
        <f>SUM(H29:H29)</f>
      </c>
    </row>
    <row r="31"/>
    <row r="32">
      <c r="A32" s="3" t="inlineStr">
        <is>
          <t xml:space="preserve">04 - MANO DE OBRA</t>
        </is>
      </c>
      <c r="B32" s="3"/>
      <c r="C32" s="3"/>
    </row>
    <row r="33">
      <c r="A33" s="4" t="inlineStr">
        <is>
          <t xml:space="preserve">Item</t>
        </is>
      </c>
      <c r="B33" s="4" t="inlineStr">
        <is>
          <t xml:space="preserve">Código</t>
        </is>
      </c>
      <c r="C33" s="4" t="inlineStr">
        <is>
          <t xml:space="preserve">Descripción</t>
        </is>
      </c>
      <c r="D33" s="4" t="inlineStr">
        <is>
          <t xml:space="preserve">Unidad</t>
        </is>
      </c>
      <c r="E33" s="4" t="inlineStr">
        <is>
          <t xml:space="preserve">Personas</t>
        </is>
      </c>
      <c r="F33" s="4" t="inlineStr">
        <is>
          <t xml:space="preserve">Rendimiento</t>
        </is>
      </c>
      <c r="G33" s="4" t="inlineStr">
        <is>
          <t xml:space="preserve">Vr Unitario</t>
        </is>
      </c>
      <c r="H33" s="4" t="inlineStr">
        <is>
          <t xml:space="preserve">Vr Total</t>
        </is>
      </c>
    </row>
    <row r="34">
      <c r="A34" s="5">
        <v>1</v>
      </c>
      <c r="B34" s="5">
        <v>200004</v>
      </c>
      <c r="C34" s="12" t="inlineStr">
        <is>
          <t xml:space="preserve">Ayudante de Obra</t>
        </is>
      </c>
      <c r="D34" s="5" t="inlineStr">
        <is>
          <t xml:space="preserve">Día</t>
        </is>
      </c>
      <c r="E34" s="6">
        <v>3</v>
      </c>
      <c r="F34" s="6">
        <v>7.27</v>
      </c>
      <c r="G34" s="7">
        <v>107972.48</v>
      </c>
      <c r="H34" s="7">
        <f>E34*G34/F34</f>
      </c>
    </row>
    <row r="35">
      <c r="A35" s="5">
        <v>2</v>
      </c>
      <c r="B35" s="5">
        <v>200017</v>
      </c>
      <c r="C35" s="12" t="inlineStr">
        <is>
          <t xml:space="preserve">Oficial</t>
        </is>
      </c>
      <c r="D35" s="5" t="inlineStr">
        <is>
          <t xml:space="preserve">Día</t>
        </is>
      </c>
      <c r="E35" s="6">
        <v>1</v>
      </c>
      <c r="F35" s="6">
        <v>7.27</v>
      </c>
      <c r="G35" s="7">
        <v>194350.46</v>
      </c>
      <c r="H35" s="7">
        <f>E35*G35/F35</f>
      </c>
    </row>
    <row r="36">
      <c r="E36" s="9" t="inlineStr">
        <is>
          <t xml:space="preserve">Valor unitario mano de obra</t>
        </is>
      </c>
      <c r="F36" s="9"/>
      <c r="G36" s="9"/>
      <c r="H36" s="8">
        <f>SUM(H34:H35)</f>
      </c>
    </row>
    <row r="37"/>
    <row r="38">
      <c r="E38" s="9" t="inlineStr">
        <is>
          <t xml:space="preserve">Costo directo</t>
        </is>
      </c>
      <c r="F38" s="9"/>
      <c r="G38" s="9"/>
      <c r="H38" s="13">
        <f>SUM(H15,H25,H30,H36)</f>
      </c>
    </row>
    <row r="39">
      <c r="E39" s="9" t="inlineStr">
        <is>
          <t xml:space="preserve">Administración</t>
        </is>
      </c>
      <c r="F39" s="9"/>
      <c r="G39" s="11"/>
      <c r="H39" s="7">
        <f>H38*G39</f>
      </c>
    </row>
    <row r="40">
      <c r="E40" s="9" t="inlineStr">
        <is>
          <t xml:space="preserve">Imprevistos</t>
        </is>
      </c>
      <c r="F40" s="9"/>
      <c r="G40" s="11"/>
      <c r="H40" s="7">
        <f>H38*G40</f>
      </c>
    </row>
    <row r="41">
      <c r="E41" s="9" t="inlineStr">
        <is>
          <t xml:space="preserve">Utilidad</t>
        </is>
      </c>
      <c r="F41" s="9"/>
      <c r="G41" s="11"/>
      <c r="H41" s="7">
        <f>H38*G41</f>
      </c>
    </row>
    <row r="42">
      <c r="E42" s="9" t="inlineStr">
        <is>
          <t xml:space="preserve">IVA sobre la utilidad</t>
        </is>
      </c>
      <c r="F42" s="9"/>
      <c r="G42" s="11"/>
      <c r="H42" s="7">
        <f>H41*G42</f>
      </c>
    </row>
    <row r="43">
      <c r="E43" s="9" t="inlineStr">
        <is>
          <t xml:space="preserve">Valor total</t>
        </is>
      </c>
      <c r="F43" s="9"/>
      <c r="G43" s="9"/>
      <c r="H43" s="13">
        <f>SUM(H38:H42)</f>
      </c>
    </row>
    <row r="44">
      <c r="C44" s="10" t="inlineStr">
        <is>
          <t xml:space="preserve">Escribe tus porcentajes de AIU e IVA en las celdas amarillas.</t>
        </is>
      </c>
    </row>
    <row r="45"/>
    <row r="46">
      <c r="A46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5:G15"/>
    <mergeCell ref="A17:C17"/>
    <mergeCell ref="E25:G25"/>
    <mergeCell ref="A27:C27"/>
    <mergeCell ref="E30:G30"/>
    <mergeCell ref="A32:C32"/>
    <mergeCell ref="E36:G36"/>
    <mergeCell ref="E38:G38"/>
    <mergeCell ref="E39:F39"/>
    <mergeCell ref="E40:F40"/>
    <mergeCell ref="E41:F41"/>
    <mergeCell ref="E42:F42"/>
    <mergeCell ref="E43:G43"/>
  </mergeCells>
  <pageMargins left="0.4" right="0.4" top="0.5" bottom="0.5" header="0.3" footer="0.3"/>
  <pageSetup orientation="portrait" fitToWidth="1" fitToHeight="0"/>
</worksheet>
</file>